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135" windowHeight="9720" activeTab="0"/>
  </bookViews>
  <sheets>
    <sheet name="САДЫ 21 (2)" sheetId="1" r:id="rId1"/>
  </sheets>
  <definedNames>
    <definedName name="_xlnm.Print_Area" localSheetId="0">'САДЫ 21 (2)'!$A$1:$E$22</definedName>
  </definedNames>
  <calcPr fullCalcOnLoad="1"/>
</workbook>
</file>

<file path=xl/sharedStrings.xml><?xml version="1.0" encoding="utf-8"?>
<sst xmlns="http://schemas.openxmlformats.org/spreadsheetml/2006/main" count="99" uniqueCount="84">
  <si>
    <t>Расписание движения автобусов</t>
  </si>
  <si>
    <t xml:space="preserve">по муниципальным дополнительным сезонным садовым маршрутам  </t>
  </si>
  <si>
    <t>№ маршрута</t>
  </si>
  <si>
    <t>Наименование маршрута</t>
  </si>
  <si>
    <t>Дни работы на маршруте</t>
  </si>
  <si>
    <t>Время отправления                                                                                       с конечного пункта</t>
  </si>
  <si>
    <t>Время отправления из сада</t>
  </si>
  <si>
    <t>длительность рейса (мин)</t>
  </si>
  <si>
    <t>Кол-во рейсов</t>
  </si>
  <si>
    <t>Время начала</t>
  </si>
  <si>
    <t>Время конца</t>
  </si>
  <si>
    <t>Обед</t>
  </si>
  <si>
    <t>Время работы (чч:мм:сс)</t>
  </si>
  <si>
    <t>Время рейса (чч:мм:сс)</t>
  </si>
  <si>
    <t>Время рейса (час)</t>
  </si>
  <si>
    <t>Время работы (час)</t>
  </si>
  <si>
    <t>Протяженность маршрута</t>
  </si>
  <si>
    <t>Экспл. Скорость</t>
  </si>
  <si>
    <t>Автозавод - сад "Любитель"</t>
  </si>
  <si>
    <t>кроме понедельника и четверга</t>
  </si>
  <si>
    <t>07:30; 09:20; 11:45; 18:15; 20:10</t>
  </si>
  <si>
    <t>08:30; 10:20; 12:35; 19:10; 21:10</t>
  </si>
  <si>
    <t>Автозавод  - сад "Бызгун"</t>
  </si>
  <si>
    <t>08:00; 09:40; 14:30; 20:10</t>
  </si>
  <si>
    <t>08:50; 10:30; 15:20; 21:00</t>
  </si>
  <si>
    <t>Автозавод - сад "Родничок"</t>
  </si>
  <si>
    <t xml:space="preserve">07:55; 13:00; 17:45; 19:25                   </t>
  </si>
  <si>
    <t>08:45; 13:55; 18:35; 20:10</t>
  </si>
  <si>
    <t>Автозавод - сад "Южный"</t>
  </si>
  <si>
    <t>07:20; 10:20; 17:00; 19:40</t>
  </si>
  <si>
    <t>08:50; 11:40; 18:20; 20:50</t>
  </si>
  <si>
    <t>выходной и праздничный день</t>
  </si>
  <si>
    <t>07:20; 10:20; 16:00; 18:40</t>
  </si>
  <si>
    <t>08:50; 11:40; 17:20; 19:50</t>
  </si>
  <si>
    <t>Автозавод - сад "Вишневый"</t>
  </si>
  <si>
    <t>07:55; 09:00; 17:30; 20:20</t>
  </si>
  <si>
    <t>08:30; 09:30; 18:00; 21:00</t>
  </si>
  <si>
    <t>Автозавод - сад "Лиственный"</t>
  </si>
  <si>
    <t>08:10; 14:00; 17:15; 19:00</t>
  </si>
  <si>
    <t>09:00; 15:00; 18:05; 20:00</t>
  </si>
  <si>
    <t>08:10; 10:10; 17:15; 19:00</t>
  </si>
  <si>
    <t>09:00; 11:00; 18:05; 20:00</t>
  </si>
  <si>
    <t>Автозавод - сад "Чашковский"</t>
  </si>
  <si>
    <t>07:50; 18:10</t>
  </si>
  <si>
    <t>07:00; 17:30</t>
  </si>
  <si>
    <t>07:50; 09:20; 18:10</t>
  </si>
  <si>
    <t>07:00; 08:35; 17:30</t>
  </si>
  <si>
    <t>ул.Ур.Добровольцев -                                              сад "Северный:2"</t>
  </si>
  <si>
    <t>08:35; 12:20; 19:25</t>
  </si>
  <si>
    <t>09:00; 12:45; 19:40</t>
  </si>
  <si>
    <t>ул.Ур.Добровольцев - сад "Брусничный"</t>
  </si>
  <si>
    <t>07:20; 10:10; 13:05; 18:30; 19:45</t>
  </si>
  <si>
    <t>07:50; 10:50; 13:45; 19:00; 20:15</t>
  </si>
  <si>
    <t>ул.Ур.Добровольцев - сад "Земляничный"</t>
  </si>
  <si>
    <t>08:10; 11:40; 15:45; 18:50</t>
  </si>
  <si>
    <t>08:30; 12:10; 16:25; 19:30</t>
  </si>
  <si>
    <t>415и</t>
  </si>
  <si>
    <t>Стадион - сад "Ильмены", сад "Ильмены Южные"</t>
  </si>
  <si>
    <t>08:30; 09:05; 09:45; 13:20; 14:50; 17:25</t>
  </si>
  <si>
    <t>сад "Ильмены"                                                                         07:05; 09:25; 12:55; 14:25; 19:00; 19:40                                         сад "Ильмены Южные"                                                              07:00; 09:30; 12:50; 14:20; 18:55; 19:35</t>
  </si>
  <si>
    <t>416в</t>
  </si>
  <si>
    <t>Автозавод-сад "Энергетик" 18.3км</t>
  </si>
  <si>
    <t>09:00; 17:00; 17:30</t>
  </si>
  <si>
    <t>14:45; 17:40</t>
  </si>
  <si>
    <t>416у</t>
  </si>
  <si>
    <t>ул.Ур.Добровольцев - сад "Энергетик"</t>
  </si>
  <si>
    <t>09:45; 18:20</t>
  </si>
  <si>
    <t>10С</t>
  </si>
  <si>
    <t>Автозавод - СНТ "Золотая Долина"</t>
  </si>
  <si>
    <t>Ежедневно</t>
  </si>
  <si>
    <t xml:space="preserve">08:00; 10:00; 14:07; 16:55; 19:05. </t>
  </si>
  <si>
    <t xml:space="preserve">08:45; 10:45; 14:50; 17:40; 19:55. </t>
  </si>
  <si>
    <t>Автозавод : п.Трактовый : сад "Золотая долина"</t>
  </si>
  <si>
    <t>ежедневно</t>
  </si>
  <si>
    <t>Автозавод   8:00   16:55    19:10</t>
  </si>
  <si>
    <t>8:45    17:45    19:55</t>
  </si>
  <si>
    <t>Автозавод - СНТ "Калинушка"</t>
  </si>
  <si>
    <t xml:space="preserve">08:00; 10:00; 12:00; 16:00; 18:00; 20:00. </t>
  </si>
  <si>
    <t xml:space="preserve">09:00; 11:00; 13:00; 17:15; 19:15; 21:15. </t>
  </si>
  <si>
    <t>394С</t>
  </si>
  <si>
    <t>Автозавод - СНТ "Смородинка"</t>
  </si>
  <si>
    <t xml:space="preserve">06:35; 09:10; 16:00; 19:10. </t>
  </si>
  <si>
    <t>07:50; 10:20; 17:10; 20:20.</t>
  </si>
  <si>
    <t>кроме вторника и четверга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</si>
</sst>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400]h:mm:ss\ AM/PM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1" fontId="0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17" fontId="0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right"/>
      <protection/>
    </xf>
    <xf numFmtId="164" fontId="5" fillId="0" borderId="10" xfId="0" applyNumberFormat="1" applyFont="1" applyFill="1" applyBorder="1" applyAlignment="1" applyProtection="1">
      <alignment horizontal="right"/>
      <protection/>
    </xf>
    <xf numFmtId="16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right"/>
    </xf>
    <xf numFmtId="0" fontId="4" fillId="0" borderId="11" xfId="0" applyFont="1" applyBorder="1" applyAlignment="1">
      <alignment/>
    </xf>
    <xf numFmtId="1" fontId="4" fillId="0" borderId="0" xfId="0" applyNumberFormat="1" applyFont="1" applyBorder="1" applyAlignment="1">
      <alignment horizontal="right"/>
    </xf>
    <xf numFmtId="20" fontId="5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 applyProtection="1">
      <alignment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26"/>
  <sheetViews>
    <sheetView tabSelected="1" zoomScalePageLayoutView="0" workbookViewId="0" topLeftCell="A1">
      <selection activeCell="A3" sqref="A3:E4"/>
    </sheetView>
  </sheetViews>
  <sheetFormatPr defaultColWidth="9.140625" defaultRowHeight="12.75"/>
  <cols>
    <col min="1" max="1" width="6.57421875" style="1" customWidth="1"/>
    <col min="2" max="2" width="41.28125" style="1" customWidth="1"/>
    <col min="3" max="3" width="18.140625" style="1" customWidth="1"/>
    <col min="4" max="4" width="38.7109375" style="1" customWidth="1"/>
    <col min="5" max="5" width="39.57421875" style="1" customWidth="1"/>
    <col min="6" max="6" width="9.140625" style="2" customWidth="1"/>
    <col min="7" max="7" width="9.140625" style="3" hidden="1" customWidth="1"/>
    <col min="8" max="17" width="0" style="1" hidden="1" customWidth="1"/>
    <col min="18" max="16384" width="9.140625" style="1" customWidth="1"/>
  </cols>
  <sheetData>
    <row r="1" ht="35.25" customHeight="1"/>
    <row r="3" spans="1:5" ht="18">
      <c r="A3" s="22" t="s">
        <v>0</v>
      </c>
      <c r="B3" s="22"/>
      <c r="C3" s="22"/>
      <c r="D3" s="22"/>
      <c r="E3" s="22"/>
    </row>
    <row r="4" spans="1:5" ht="18">
      <c r="A4" s="22" t="s">
        <v>1</v>
      </c>
      <c r="B4" s="22"/>
      <c r="C4" s="22"/>
      <c r="D4" s="22"/>
      <c r="E4" s="22"/>
    </row>
    <row r="5" ht="29.25" customHeight="1">
      <c r="E5" s="4"/>
    </row>
    <row r="6" spans="1:17" ht="66.75" customHeight="1">
      <c r="A6" s="23" t="s">
        <v>2</v>
      </c>
      <c r="B6" s="24" t="s">
        <v>3</v>
      </c>
      <c r="C6" s="24" t="s">
        <v>4</v>
      </c>
      <c r="D6" s="24" t="s">
        <v>5</v>
      </c>
      <c r="E6" s="24" t="s">
        <v>6</v>
      </c>
      <c r="G6" s="5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6" t="s">
        <v>14</v>
      </c>
      <c r="O6" s="6" t="s">
        <v>15</v>
      </c>
      <c r="P6" s="6" t="s">
        <v>16</v>
      </c>
      <c r="Q6" s="6" t="s">
        <v>17</v>
      </c>
    </row>
    <row r="7" spans="1:17" ht="46.5" customHeight="1">
      <c r="A7" s="25">
        <v>411</v>
      </c>
      <c r="B7" s="26" t="s">
        <v>18</v>
      </c>
      <c r="C7" s="7" t="s">
        <v>19</v>
      </c>
      <c r="D7" s="7" t="s">
        <v>20</v>
      </c>
      <c r="E7" s="7" t="s">
        <v>21</v>
      </c>
      <c r="F7" s="8"/>
      <c r="G7" s="3">
        <v>40</v>
      </c>
      <c r="H7" s="9">
        <v>10</v>
      </c>
      <c r="I7" s="10">
        <v>0.3125</v>
      </c>
      <c r="J7" s="10">
        <v>0.9097222222222222</v>
      </c>
      <c r="K7" s="10">
        <v>0.08333333333333333</v>
      </c>
      <c r="L7" s="11">
        <f>J7-I7-K7</f>
        <v>0.5138888888888888</v>
      </c>
      <c r="M7" s="11">
        <f>L7/H7</f>
        <v>0.05138888888888889</v>
      </c>
      <c r="N7" s="12">
        <f>M7*24</f>
        <v>1.2333333333333334</v>
      </c>
      <c r="O7" s="12">
        <f>L7*24</f>
        <v>12.333333333333332</v>
      </c>
      <c r="P7" s="13">
        <v>19.7</v>
      </c>
      <c r="Q7" s="12">
        <f>P7*H7/O7</f>
        <v>15.972972972972974</v>
      </c>
    </row>
    <row r="8" spans="1:17" ht="50.25" customHeight="1">
      <c r="A8" s="25">
        <v>407</v>
      </c>
      <c r="B8" s="27" t="s">
        <v>22</v>
      </c>
      <c r="C8" s="7" t="s">
        <v>19</v>
      </c>
      <c r="D8" s="7" t="s">
        <v>23</v>
      </c>
      <c r="E8" s="7" t="s">
        <v>24</v>
      </c>
      <c r="F8" s="8"/>
      <c r="G8" s="3">
        <v>38</v>
      </c>
      <c r="H8" s="9">
        <v>8</v>
      </c>
      <c r="I8" s="10">
        <v>0.3333333333333333</v>
      </c>
      <c r="J8" s="10">
        <v>0.9013888888888889</v>
      </c>
      <c r="K8" s="10">
        <v>0.08333333333333333</v>
      </c>
      <c r="L8" s="11">
        <f aca="true" t="shared" si="0" ref="L8:L26">J8-I8-K8</f>
        <v>0.4847222222222222</v>
      </c>
      <c r="M8" s="11">
        <f aca="true" t="shared" si="1" ref="M8:M26">L8/H8</f>
        <v>0.06059027777777778</v>
      </c>
      <c r="N8" s="12">
        <f aca="true" t="shared" si="2" ref="N8:N26">M8*24</f>
        <v>1.4541666666666666</v>
      </c>
      <c r="O8" s="12">
        <f aca="true" t="shared" si="3" ref="O8:O26">L8*24</f>
        <v>11.633333333333333</v>
      </c>
      <c r="P8" s="13">
        <v>17.5</v>
      </c>
      <c r="Q8" s="12">
        <f aca="true" t="shared" si="4" ref="Q8:Q26">P8*H8/O8</f>
        <v>12.034383954154729</v>
      </c>
    </row>
    <row r="9" spans="1:17" ht="54" customHeight="1">
      <c r="A9" s="25">
        <v>412</v>
      </c>
      <c r="B9" s="26" t="s">
        <v>25</v>
      </c>
      <c r="C9" s="7" t="s">
        <v>19</v>
      </c>
      <c r="D9" s="14" t="s">
        <v>26</v>
      </c>
      <c r="E9" s="14" t="s">
        <v>27</v>
      </c>
      <c r="G9" s="3">
        <v>49</v>
      </c>
      <c r="H9" s="9">
        <v>8</v>
      </c>
      <c r="I9" s="10">
        <v>0.3298611111111111</v>
      </c>
      <c r="J9" s="10">
        <v>0.8743055555555556</v>
      </c>
      <c r="K9" s="10">
        <v>0.08333333333333333</v>
      </c>
      <c r="L9" s="11">
        <f t="shared" si="0"/>
        <v>0.4611111111111112</v>
      </c>
      <c r="M9" s="11">
        <f t="shared" si="1"/>
        <v>0.0576388888888889</v>
      </c>
      <c r="N9" s="12">
        <f t="shared" si="2"/>
        <v>1.3833333333333335</v>
      </c>
      <c r="O9" s="12">
        <f t="shared" si="3"/>
        <v>11.066666666666668</v>
      </c>
      <c r="P9" s="13">
        <v>31.3</v>
      </c>
      <c r="Q9" s="12">
        <f t="shared" si="4"/>
        <v>22.626506024096383</v>
      </c>
    </row>
    <row r="10" spans="1:17" ht="50.25" customHeight="1">
      <c r="A10" s="28">
        <v>435</v>
      </c>
      <c r="B10" s="29" t="s">
        <v>28</v>
      </c>
      <c r="C10" s="7" t="s">
        <v>19</v>
      </c>
      <c r="D10" s="14" t="s">
        <v>29</v>
      </c>
      <c r="E10" s="14" t="s">
        <v>30</v>
      </c>
      <c r="G10" s="3">
        <v>66</v>
      </c>
      <c r="H10" s="9">
        <v>8</v>
      </c>
      <c r="I10" s="10">
        <v>0.3055555555555555</v>
      </c>
      <c r="J10" s="10">
        <v>0.9138888888888889</v>
      </c>
      <c r="K10" s="10">
        <v>0.08333333333333333</v>
      </c>
      <c r="L10" s="11">
        <f t="shared" si="0"/>
        <v>0.525</v>
      </c>
      <c r="M10" s="11">
        <f t="shared" si="1"/>
        <v>0.065625</v>
      </c>
      <c r="N10" s="12">
        <f t="shared" si="2"/>
        <v>1.5750000000000002</v>
      </c>
      <c r="O10" s="12">
        <f t="shared" si="3"/>
        <v>12.600000000000001</v>
      </c>
      <c r="P10" s="13">
        <v>47.8</v>
      </c>
      <c r="Q10" s="12">
        <f t="shared" si="4"/>
        <v>30.349206349206344</v>
      </c>
    </row>
    <row r="11" spans="1:17" ht="30" customHeight="1">
      <c r="A11" s="30"/>
      <c r="B11" s="31"/>
      <c r="C11" s="7" t="s">
        <v>31</v>
      </c>
      <c r="D11" s="14" t="s">
        <v>32</v>
      </c>
      <c r="E11" s="14" t="s">
        <v>33</v>
      </c>
      <c r="G11" s="3">
        <v>66</v>
      </c>
      <c r="H11" s="9">
        <v>8</v>
      </c>
      <c r="I11" s="10">
        <v>0.3055555555555555</v>
      </c>
      <c r="J11" s="10">
        <v>0.8305555555555556</v>
      </c>
      <c r="K11" s="10">
        <v>0.08333333333333333</v>
      </c>
      <c r="L11" s="11">
        <f t="shared" si="0"/>
        <v>0.4416666666666668</v>
      </c>
      <c r="M11" s="11">
        <f t="shared" si="1"/>
        <v>0.05520833333333335</v>
      </c>
      <c r="N11" s="12">
        <f t="shared" si="2"/>
        <v>1.3250000000000004</v>
      </c>
      <c r="O11" s="12">
        <f t="shared" si="3"/>
        <v>10.600000000000003</v>
      </c>
      <c r="P11" s="13">
        <v>47.8</v>
      </c>
      <c r="Q11" s="12">
        <f t="shared" si="4"/>
        <v>36.0754716981132</v>
      </c>
    </row>
    <row r="12" spans="1:17" ht="43.5" customHeight="1">
      <c r="A12" s="25">
        <v>417</v>
      </c>
      <c r="B12" s="26" t="s">
        <v>34</v>
      </c>
      <c r="C12" s="7" t="s">
        <v>19</v>
      </c>
      <c r="D12" s="14" t="s">
        <v>35</v>
      </c>
      <c r="E12" s="14" t="s">
        <v>36</v>
      </c>
      <c r="G12" s="3">
        <v>30</v>
      </c>
      <c r="H12" s="9">
        <v>8</v>
      </c>
      <c r="I12" s="10">
        <v>0.3298611111111111</v>
      </c>
      <c r="J12" s="10">
        <v>0.8958333333333334</v>
      </c>
      <c r="K12" s="10">
        <v>0.08333333333333333</v>
      </c>
      <c r="L12" s="11">
        <f t="shared" si="0"/>
        <v>0.482638888888889</v>
      </c>
      <c r="M12" s="11">
        <f t="shared" si="1"/>
        <v>0.060329861111111126</v>
      </c>
      <c r="N12" s="12">
        <f t="shared" si="2"/>
        <v>1.447916666666667</v>
      </c>
      <c r="O12" s="12">
        <f t="shared" si="3"/>
        <v>11.583333333333336</v>
      </c>
      <c r="P12" s="13">
        <v>15.5</v>
      </c>
      <c r="Q12" s="12">
        <f t="shared" si="4"/>
        <v>10.705035971223019</v>
      </c>
    </row>
    <row r="13" spans="1:17" ht="28.5" customHeight="1">
      <c r="A13" s="28">
        <v>418</v>
      </c>
      <c r="B13" s="29" t="s">
        <v>37</v>
      </c>
      <c r="C13" s="7" t="s">
        <v>19</v>
      </c>
      <c r="D13" s="14" t="s">
        <v>38</v>
      </c>
      <c r="E13" s="14" t="s">
        <v>39</v>
      </c>
      <c r="G13" s="3">
        <v>46</v>
      </c>
      <c r="H13" s="9">
        <v>8</v>
      </c>
      <c r="I13" s="10">
        <v>0.34027777777777773</v>
      </c>
      <c r="J13" s="10">
        <v>0.8652777777777777</v>
      </c>
      <c r="K13" s="10">
        <v>0.08333333333333333</v>
      </c>
      <c r="L13" s="11">
        <f t="shared" si="0"/>
        <v>0.4416666666666666</v>
      </c>
      <c r="M13" s="11">
        <f t="shared" si="1"/>
        <v>0.055208333333333325</v>
      </c>
      <c r="N13" s="12">
        <f t="shared" si="2"/>
        <v>1.3249999999999997</v>
      </c>
      <c r="O13" s="12">
        <f t="shared" si="3"/>
        <v>10.599999999999998</v>
      </c>
      <c r="P13" s="13">
        <v>21</v>
      </c>
      <c r="Q13" s="12">
        <f t="shared" si="4"/>
        <v>15.849056603773588</v>
      </c>
    </row>
    <row r="14" spans="1:17" ht="49.5" customHeight="1">
      <c r="A14" s="30"/>
      <c r="B14" s="31"/>
      <c r="C14" s="7" t="s">
        <v>31</v>
      </c>
      <c r="D14" s="14" t="s">
        <v>40</v>
      </c>
      <c r="E14" s="14" t="s">
        <v>41</v>
      </c>
      <c r="G14" s="3">
        <v>46</v>
      </c>
      <c r="H14" s="9">
        <v>8</v>
      </c>
      <c r="I14" s="10">
        <v>0.34027777777777773</v>
      </c>
      <c r="J14" s="10">
        <v>0.8652777777777777</v>
      </c>
      <c r="K14" s="10">
        <v>0.08333333333333333</v>
      </c>
      <c r="L14" s="11">
        <f t="shared" si="0"/>
        <v>0.4416666666666666</v>
      </c>
      <c r="M14" s="11">
        <f t="shared" si="1"/>
        <v>0.055208333333333325</v>
      </c>
      <c r="N14" s="12">
        <f t="shared" si="2"/>
        <v>1.3249999999999997</v>
      </c>
      <c r="O14" s="12">
        <f t="shared" si="3"/>
        <v>10.599999999999998</v>
      </c>
      <c r="P14" s="13">
        <v>21</v>
      </c>
      <c r="Q14" s="12">
        <f t="shared" si="4"/>
        <v>15.849056603773588</v>
      </c>
    </row>
    <row r="15" spans="1:17" ht="27" customHeight="1">
      <c r="A15" s="28">
        <v>419</v>
      </c>
      <c r="B15" s="29" t="s">
        <v>42</v>
      </c>
      <c r="C15" s="7" t="s">
        <v>19</v>
      </c>
      <c r="D15" s="14" t="s">
        <v>43</v>
      </c>
      <c r="E15" s="14" t="s">
        <v>44</v>
      </c>
      <c r="G15" s="3">
        <v>48</v>
      </c>
      <c r="H15" s="9">
        <v>4</v>
      </c>
      <c r="I15" s="10">
        <v>0.3263888888888889</v>
      </c>
      <c r="J15" s="10">
        <v>0.7625000000000001</v>
      </c>
      <c r="K15" s="10">
        <v>0.08333333333333333</v>
      </c>
      <c r="L15" s="11">
        <f t="shared" si="0"/>
        <v>0.35277777777777786</v>
      </c>
      <c r="M15" s="11">
        <f t="shared" si="1"/>
        <v>0.08819444444444446</v>
      </c>
      <c r="N15" s="12">
        <f t="shared" si="2"/>
        <v>2.116666666666667</v>
      </c>
      <c r="O15" s="12">
        <f t="shared" si="3"/>
        <v>8.466666666666669</v>
      </c>
      <c r="P15" s="13">
        <v>20</v>
      </c>
      <c r="Q15" s="12">
        <f t="shared" si="4"/>
        <v>9.448818897637793</v>
      </c>
    </row>
    <row r="16" spans="1:17" ht="47.25">
      <c r="A16" s="30"/>
      <c r="B16" s="31"/>
      <c r="C16" s="7" t="s">
        <v>31</v>
      </c>
      <c r="D16" s="14" t="s">
        <v>45</v>
      </c>
      <c r="E16" s="14" t="s">
        <v>46</v>
      </c>
      <c r="G16" s="3">
        <v>48</v>
      </c>
      <c r="H16" s="9">
        <v>6</v>
      </c>
      <c r="I16" s="10">
        <v>0.3263888888888889</v>
      </c>
      <c r="J16" s="10">
        <v>0.7625000000000001</v>
      </c>
      <c r="K16" s="10">
        <v>0.08333333333333333</v>
      </c>
      <c r="L16" s="11">
        <f t="shared" si="0"/>
        <v>0.35277777777777786</v>
      </c>
      <c r="M16" s="11">
        <f t="shared" si="1"/>
        <v>0.05879629629629631</v>
      </c>
      <c r="N16" s="12">
        <f t="shared" si="2"/>
        <v>1.4111111111111114</v>
      </c>
      <c r="O16" s="12">
        <f t="shared" si="3"/>
        <v>8.466666666666669</v>
      </c>
      <c r="P16" s="13">
        <v>20</v>
      </c>
      <c r="Q16" s="12">
        <f t="shared" si="4"/>
        <v>14.173228346456689</v>
      </c>
    </row>
    <row r="17" spans="1:17" ht="47.25" customHeight="1">
      <c r="A17" s="25">
        <v>410</v>
      </c>
      <c r="B17" s="27" t="s">
        <v>47</v>
      </c>
      <c r="C17" s="7" t="s">
        <v>19</v>
      </c>
      <c r="D17" s="14" t="s">
        <v>48</v>
      </c>
      <c r="E17" s="14" t="s">
        <v>49</v>
      </c>
      <c r="G17" s="3">
        <v>19</v>
      </c>
      <c r="H17" s="9">
        <v>6</v>
      </c>
      <c r="I17" s="10">
        <v>0.3576388888888889</v>
      </c>
      <c r="J17" s="10">
        <v>0.8256944444444444</v>
      </c>
      <c r="K17" s="10">
        <v>0.08333333333333333</v>
      </c>
      <c r="L17" s="11">
        <f t="shared" si="0"/>
        <v>0.3847222222222222</v>
      </c>
      <c r="M17" s="11">
        <f t="shared" si="1"/>
        <v>0.06412037037037037</v>
      </c>
      <c r="N17" s="12">
        <f t="shared" si="2"/>
        <v>1.5388888888888888</v>
      </c>
      <c r="O17" s="12">
        <f t="shared" si="3"/>
        <v>9.233333333333333</v>
      </c>
      <c r="P17" s="13">
        <v>8.1</v>
      </c>
      <c r="Q17" s="12">
        <f t="shared" si="4"/>
        <v>5.263537906137184</v>
      </c>
    </row>
    <row r="18" spans="1:17" ht="47.25">
      <c r="A18" s="32">
        <v>415</v>
      </c>
      <c r="B18" s="7" t="s">
        <v>50</v>
      </c>
      <c r="C18" s="7" t="s">
        <v>19</v>
      </c>
      <c r="D18" s="14" t="s">
        <v>51</v>
      </c>
      <c r="E18" s="14" t="s">
        <v>52</v>
      </c>
      <c r="G18" s="3">
        <v>34</v>
      </c>
      <c r="H18" s="9">
        <v>10</v>
      </c>
      <c r="I18" s="10">
        <v>0.3055555555555555</v>
      </c>
      <c r="J18" s="10">
        <v>0.8708333333333332</v>
      </c>
      <c r="K18" s="10">
        <v>0.08333333333333333</v>
      </c>
      <c r="L18" s="11">
        <f t="shared" si="0"/>
        <v>0.48194444444444445</v>
      </c>
      <c r="M18" s="11">
        <f t="shared" si="1"/>
        <v>0.04819444444444444</v>
      </c>
      <c r="N18" s="12">
        <f t="shared" si="2"/>
        <v>1.1566666666666667</v>
      </c>
      <c r="O18" s="12">
        <f t="shared" si="3"/>
        <v>11.566666666666666</v>
      </c>
      <c r="P18" s="13">
        <v>20</v>
      </c>
      <c r="Q18" s="12">
        <f t="shared" si="4"/>
        <v>17.29106628242075</v>
      </c>
    </row>
    <row r="19" spans="1:17" ht="31.5">
      <c r="A19" s="32">
        <v>428</v>
      </c>
      <c r="B19" s="7" t="s">
        <v>53</v>
      </c>
      <c r="C19" s="7" t="s">
        <v>83</v>
      </c>
      <c r="D19" s="14" t="s">
        <v>54</v>
      </c>
      <c r="E19" s="14" t="s">
        <v>55</v>
      </c>
      <c r="G19" s="3">
        <v>34</v>
      </c>
      <c r="H19" s="9">
        <v>6</v>
      </c>
      <c r="I19" s="10">
        <v>0.34027777777777773</v>
      </c>
      <c r="J19" s="10">
        <v>0.8361111111111111</v>
      </c>
      <c r="K19" s="10">
        <v>0.08333333333333333</v>
      </c>
      <c r="L19" s="11">
        <f t="shared" si="0"/>
        <v>0.4125000000000001</v>
      </c>
      <c r="M19" s="11">
        <f t="shared" si="1"/>
        <v>0.06875000000000002</v>
      </c>
      <c r="N19" s="12">
        <f t="shared" si="2"/>
        <v>1.6500000000000004</v>
      </c>
      <c r="O19" s="12">
        <f t="shared" si="3"/>
        <v>9.900000000000002</v>
      </c>
      <c r="P19" s="13">
        <v>18.4</v>
      </c>
      <c r="Q19" s="12">
        <f t="shared" si="4"/>
        <v>11.151515151515149</v>
      </c>
    </row>
    <row r="20" spans="1:17" ht="65.25" customHeight="1">
      <c r="A20" s="32" t="s">
        <v>56</v>
      </c>
      <c r="B20" s="7" t="s">
        <v>57</v>
      </c>
      <c r="C20" s="7" t="s">
        <v>19</v>
      </c>
      <c r="D20" s="14" t="s">
        <v>58</v>
      </c>
      <c r="E20" s="7" t="s">
        <v>59</v>
      </c>
      <c r="G20" s="3">
        <v>16</v>
      </c>
      <c r="H20" s="9">
        <v>13</v>
      </c>
      <c r="I20" s="10">
        <v>0.34375</v>
      </c>
      <c r="J20" s="10">
        <v>0.8270833333333334</v>
      </c>
      <c r="K20" s="10">
        <v>0.08333333333333333</v>
      </c>
      <c r="L20" s="11">
        <f t="shared" si="0"/>
        <v>0.4000000000000001</v>
      </c>
      <c r="M20" s="11">
        <f t="shared" si="1"/>
        <v>0.030769230769230774</v>
      </c>
      <c r="N20" s="12">
        <f t="shared" si="2"/>
        <v>0.7384615384615386</v>
      </c>
      <c r="O20" s="12">
        <f t="shared" si="3"/>
        <v>9.600000000000001</v>
      </c>
      <c r="P20" s="13">
        <v>6.5</v>
      </c>
      <c r="Q20" s="12">
        <f t="shared" si="4"/>
        <v>8.802083333333332</v>
      </c>
    </row>
    <row r="21" spans="1:17" ht="47.25">
      <c r="A21" s="32" t="s">
        <v>60</v>
      </c>
      <c r="B21" s="14" t="s">
        <v>61</v>
      </c>
      <c r="C21" s="7" t="s">
        <v>19</v>
      </c>
      <c r="D21" s="14" t="s">
        <v>62</v>
      </c>
      <c r="E21" s="7" t="s">
        <v>63</v>
      </c>
      <c r="G21" s="3">
        <v>46</v>
      </c>
      <c r="H21" s="9">
        <v>5</v>
      </c>
      <c r="I21" s="10">
        <v>0.3680555555555556</v>
      </c>
      <c r="J21" s="10">
        <v>0.7888888888888889</v>
      </c>
      <c r="K21" s="10">
        <v>0.08333333333333333</v>
      </c>
      <c r="L21" s="11">
        <f t="shared" si="0"/>
        <v>0.33749999999999997</v>
      </c>
      <c r="M21" s="11">
        <f t="shared" si="1"/>
        <v>0.06749999999999999</v>
      </c>
      <c r="N21" s="12">
        <f t="shared" si="2"/>
        <v>1.6199999999999997</v>
      </c>
      <c r="O21" s="12">
        <f t="shared" si="3"/>
        <v>8.1</v>
      </c>
      <c r="P21" s="13">
        <v>23.5</v>
      </c>
      <c r="Q21" s="12">
        <f t="shared" si="4"/>
        <v>14.506172839506174</v>
      </c>
    </row>
    <row r="22" spans="1:17" ht="56.25" customHeight="1">
      <c r="A22" s="33" t="s">
        <v>64</v>
      </c>
      <c r="B22" s="34" t="s">
        <v>65</v>
      </c>
      <c r="C22" s="34" t="s">
        <v>19</v>
      </c>
      <c r="D22" s="20">
        <v>0.59375</v>
      </c>
      <c r="E22" s="21" t="s">
        <v>66</v>
      </c>
      <c r="F22" s="15"/>
      <c r="G22" s="3">
        <v>21</v>
      </c>
      <c r="H22" s="9">
        <v>6</v>
      </c>
      <c r="I22" s="10">
        <v>0.3888888888888889</v>
      </c>
      <c r="J22" s="10">
        <v>0.8340277777777777</v>
      </c>
      <c r="K22" s="10">
        <v>0.08333333333333333</v>
      </c>
      <c r="L22" s="11">
        <f t="shared" si="0"/>
        <v>0.3618055555555555</v>
      </c>
      <c r="M22" s="11">
        <f t="shared" si="1"/>
        <v>0.06030092592592592</v>
      </c>
      <c r="N22" s="12">
        <f t="shared" si="2"/>
        <v>1.447222222222222</v>
      </c>
      <c r="O22" s="12">
        <f t="shared" si="3"/>
        <v>8.683333333333332</v>
      </c>
      <c r="P22" s="13">
        <v>10.8</v>
      </c>
      <c r="Q22" s="12">
        <f t="shared" si="4"/>
        <v>7.462571976967373</v>
      </c>
    </row>
    <row r="23" spans="1:17" ht="41.25" customHeight="1">
      <c r="A23" s="32" t="s">
        <v>67</v>
      </c>
      <c r="B23" s="7" t="s">
        <v>68</v>
      </c>
      <c r="C23" s="35" t="s">
        <v>69</v>
      </c>
      <c r="D23" s="7" t="s">
        <v>70</v>
      </c>
      <c r="E23" s="7" t="s">
        <v>71</v>
      </c>
      <c r="F23" s="16"/>
      <c r="G23" s="17">
        <v>38</v>
      </c>
      <c r="H23" s="9">
        <v>10</v>
      </c>
      <c r="I23" s="10">
        <v>0.3333333333333333</v>
      </c>
      <c r="J23" s="10">
        <v>0.8562500000000001</v>
      </c>
      <c r="K23" s="10">
        <v>0.08333333333333333</v>
      </c>
      <c r="L23" s="11">
        <f t="shared" si="0"/>
        <v>0.4395833333333334</v>
      </c>
      <c r="M23" s="11">
        <f t="shared" si="1"/>
        <v>0.043958333333333335</v>
      </c>
      <c r="N23" s="12">
        <f t="shared" si="2"/>
        <v>1.0550000000000002</v>
      </c>
      <c r="O23" s="12">
        <f t="shared" si="3"/>
        <v>10.55</v>
      </c>
      <c r="P23" s="13">
        <v>17</v>
      </c>
      <c r="Q23" s="12">
        <f t="shared" si="4"/>
        <v>16.113744075829384</v>
      </c>
    </row>
    <row r="24" spans="1:17" ht="31.5" hidden="1">
      <c r="A24" s="32">
        <v>10</v>
      </c>
      <c r="B24" s="7" t="s">
        <v>72</v>
      </c>
      <c r="C24" s="36" t="s">
        <v>73</v>
      </c>
      <c r="D24" s="7" t="s">
        <v>74</v>
      </c>
      <c r="E24" s="7" t="s">
        <v>75</v>
      </c>
      <c r="H24" s="9"/>
      <c r="I24" s="10"/>
      <c r="J24" s="10"/>
      <c r="K24" s="10">
        <v>0.08333333333333333</v>
      </c>
      <c r="L24" s="11">
        <f t="shared" si="0"/>
        <v>-0.08333333333333333</v>
      </c>
      <c r="M24" s="11" t="e">
        <f t="shared" si="1"/>
        <v>#DIV/0!</v>
      </c>
      <c r="N24" s="12" t="e">
        <f t="shared" si="2"/>
        <v>#DIV/0!</v>
      </c>
      <c r="O24" s="12">
        <f t="shared" si="3"/>
        <v>-2</v>
      </c>
      <c r="P24" s="13"/>
      <c r="Q24" s="12">
        <f t="shared" si="4"/>
        <v>0</v>
      </c>
    </row>
    <row r="25" spans="1:17" ht="55.5" customHeight="1">
      <c r="A25" s="32">
        <v>423</v>
      </c>
      <c r="B25" s="7" t="s">
        <v>76</v>
      </c>
      <c r="C25" s="35" t="s">
        <v>19</v>
      </c>
      <c r="D25" s="7" t="s">
        <v>77</v>
      </c>
      <c r="E25" s="7" t="s">
        <v>78</v>
      </c>
      <c r="F25" s="18"/>
      <c r="G25" s="19">
        <v>46</v>
      </c>
      <c r="H25" s="9">
        <v>12</v>
      </c>
      <c r="I25" s="10">
        <v>0.3333333333333333</v>
      </c>
      <c r="J25" s="10">
        <v>0.9173611111111111</v>
      </c>
      <c r="K25" s="10">
        <v>0.08333333333333333</v>
      </c>
      <c r="L25" s="11">
        <f t="shared" si="0"/>
        <v>0.5006944444444444</v>
      </c>
      <c r="M25" s="11">
        <f t="shared" si="1"/>
        <v>0.04172453703703704</v>
      </c>
      <c r="N25" s="12">
        <f t="shared" si="2"/>
        <v>1.0013888888888889</v>
      </c>
      <c r="O25" s="12">
        <f t="shared" si="3"/>
        <v>12.016666666666666</v>
      </c>
      <c r="P25" s="13">
        <v>21.5</v>
      </c>
      <c r="Q25" s="12">
        <f t="shared" si="4"/>
        <v>21.470180305131763</v>
      </c>
    </row>
    <row r="26" spans="1:17" ht="35.25" customHeight="1">
      <c r="A26" s="32" t="s">
        <v>79</v>
      </c>
      <c r="B26" s="7" t="s">
        <v>80</v>
      </c>
      <c r="C26" s="35" t="s">
        <v>69</v>
      </c>
      <c r="D26" s="7" t="s">
        <v>81</v>
      </c>
      <c r="E26" s="7" t="s">
        <v>82</v>
      </c>
      <c r="F26" s="16"/>
      <c r="G26" s="17">
        <v>64</v>
      </c>
      <c r="H26" s="9">
        <v>8</v>
      </c>
      <c r="I26" s="10">
        <v>0.2743055555555555</v>
      </c>
      <c r="J26" s="10">
        <v>0.8916666666666666</v>
      </c>
      <c r="K26" s="10">
        <v>0.08333333333333333</v>
      </c>
      <c r="L26" s="11">
        <f t="shared" si="0"/>
        <v>0.5340277777777777</v>
      </c>
      <c r="M26" s="11">
        <f t="shared" si="1"/>
        <v>0.06675347222222221</v>
      </c>
      <c r="N26" s="12">
        <f t="shared" si="2"/>
        <v>1.6020833333333329</v>
      </c>
      <c r="O26" s="12">
        <f t="shared" si="3"/>
        <v>12.816666666666663</v>
      </c>
      <c r="P26" s="13">
        <v>38.1</v>
      </c>
      <c r="Q26" s="12">
        <f t="shared" si="4"/>
        <v>23.781534460338108</v>
      </c>
    </row>
  </sheetData>
  <sheetProtection/>
  <mergeCells count="8">
    <mergeCell ref="A15:A16"/>
    <mergeCell ref="B15:B16"/>
    <mergeCell ref="A3:E3"/>
    <mergeCell ref="A4:E4"/>
    <mergeCell ref="A10:A11"/>
    <mergeCell ref="B10:B11"/>
    <mergeCell ref="A13:A14"/>
    <mergeCell ref="B13:B14"/>
  </mergeCells>
  <printOptions/>
  <pageMargins left="0.47" right="0.34" top="0.8" bottom="1" header="0.5" footer="0.5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Офис</dc:creator>
  <cp:keywords/>
  <dc:description/>
  <cp:lastModifiedBy>Куклева Мария Борисовна</cp:lastModifiedBy>
  <dcterms:created xsi:type="dcterms:W3CDTF">2021-03-24T04:54:22Z</dcterms:created>
  <dcterms:modified xsi:type="dcterms:W3CDTF">2021-04-09T10:11:19Z</dcterms:modified>
  <cp:category/>
  <cp:version/>
  <cp:contentType/>
  <cp:contentStatus/>
</cp:coreProperties>
</file>