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80"/>
  </bookViews>
  <sheets>
    <sheet name="САДЫ 21" sheetId="1" r:id="rId1"/>
  </sheets>
  <definedNames>
    <definedName name="_xlnm.Print_Area" localSheetId="0">'САДЫ 21'!$A$1:$E$23</definedName>
  </definedNames>
  <calcPr calcId="145621"/>
</workbook>
</file>

<file path=xl/calcChain.xml><?xml version="1.0" encoding="utf-8"?>
<calcChain xmlns="http://schemas.openxmlformats.org/spreadsheetml/2006/main">
  <c r="N27" i="1" l="1"/>
  <c r="P27" i="1" s="1"/>
  <c r="K27" i="1"/>
  <c r="L27" i="1" s="1"/>
  <c r="M27" i="1" s="1"/>
  <c r="N26" i="1"/>
  <c r="P26" i="1" s="1"/>
  <c r="K26" i="1"/>
  <c r="L26" i="1" s="1"/>
  <c r="M26" i="1" s="1"/>
  <c r="K25" i="1"/>
  <c r="N25" i="1" s="1"/>
  <c r="P25" i="1" s="1"/>
  <c r="N24" i="1"/>
  <c r="P24" i="1" s="1"/>
  <c r="L24" i="1"/>
  <c r="M24" i="1" s="1"/>
  <c r="K24" i="1"/>
  <c r="N23" i="1"/>
  <c r="P23" i="1" s="1"/>
  <c r="K23" i="1"/>
  <c r="L23" i="1" s="1"/>
  <c r="M23" i="1" s="1"/>
  <c r="N22" i="1"/>
  <c r="P22" i="1" s="1"/>
  <c r="K22" i="1"/>
  <c r="L22" i="1" s="1"/>
  <c r="M22" i="1" s="1"/>
  <c r="K21" i="1"/>
  <c r="N21" i="1" s="1"/>
  <c r="P21" i="1" s="1"/>
  <c r="N20" i="1"/>
  <c r="P20" i="1" s="1"/>
  <c r="L20" i="1"/>
  <c r="M20" i="1" s="1"/>
  <c r="K20" i="1"/>
  <c r="N19" i="1"/>
  <c r="P19" i="1" s="1"/>
  <c r="K19" i="1"/>
  <c r="L19" i="1" s="1"/>
  <c r="M19" i="1" s="1"/>
  <c r="N18" i="1"/>
  <c r="P18" i="1" s="1"/>
  <c r="K18" i="1"/>
  <c r="L18" i="1" s="1"/>
  <c r="M18" i="1" s="1"/>
  <c r="K17" i="1"/>
  <c r="N17" i="1" s="1"/>
  <c r="P17" i="1" s="1"/>
  <c r="N16" i="1"/>
  <c r="P16" i="1" s="1"/>
  <c r="L16" i="1"/>
  <c r="M16" i="1" s="1"/>
  <c r="K16" i="1"/>
  <c r="N15" i="1"/>
  <c r="P15" i="1" s="1"/>
  <c r="K15" i="1"/>
  <c r="L15" i="1" s="1"/>
  <c r="M15" i="1" s="1"/>
  <c r="N14" i="1"/>
  <c r="P14" i="1" s="1"/>
  <c r="K14" i="1"/>
  <c r="L14" i="1" s="1"/>
  <c r="M14" i="1" s="1"/>
  <c r="K13" i="1"/>
  <c r="N13" i="1" s="1"/>
  <c r="P13" i="1" s="1"/>
  <c r="N12" i="1"/>
  <c r="P12" i="1" s="1"/>
  <c r="L12" i="1"/>
  <c r="M12" i="1" s="1"/>
  <c r="K12" i="1"/>
  <c r="N11" i="1"/>
  <c r="P11" i="1" s="1"/>
  <c r="K11" i="1"/>
  <c r="L11" i="1" s="1"/>
  <c r="M11" i="1" s="1"/>
  <c r="N10" i="1"/>
  <c r="P10" i="1" s="1"/>
  <c r="K10" i="1"/>
  <c r="L10" i="1" s="1"/>
  <c r="M10" i="1" s="1"/>
  <c r="K9" i="1"/>
  <c r="N9" i="1" s="1"/>
  <c r="P9" i="1" s="1"/>
  <c r="N8" i="1"/>
  <c r="P8" i="1" s="1"/>
  <c r="L8" i="1"/>
  <c r="M8" i="1" s="1"/>
  <c r="K8" i="1"/>
  <c r="N7" i="1"/>
  <c r="P7" i="1" s="1"/>
  <c r="K7" i="1"/>
  <c r="L7" i="1" s="1"/>
  <c r="M7" i="1" s="1"/>
  <c r="L9" i="1" l="1"/>
  <c r="M9" i="1" s="1"/>
  <c r="L13" i="1"/>
  <c r="M13" i="1" s="1"/>
  <c r="L17" i="1"/>
  <c r="M17" i="1" s="1"/>
  <c r="L21" i="1"/>
  <c r="M21" i="1" s="1"/>
  <c r="L25" i="1"/>
  <c r="M25" i="1" s="1"/>
</calcChain>
</file>

<file path=xl/sharedStrings.xml><?xml version="1.0" encoding="utf-8"?>
<sst xmlns="http://schemas.openxmlformats.org/spreadsheetml/2006/main" count="100" uniqueCount="84">
  <si>
    <t>Расписание движения автобусов</t>
  </si>
  <si>
    <t xml:space="preserve">по муниципальным дополнительным сезонным садовым маршрутам  </t>
  </si>
  <si>
    <t>№ маршрута</t>
  </si>
  <si>
    <t>Наименование маршрута</t>
  </si>
  <si>
    <t>Дни работы на маршруте</t>
  </si>
  <si>
    <t>Время отправления                                                                                       с конечного пункта</t>
  </si>
  <si>
    <t>Время отправления из сада</t>
  </si>
  <si>
    <t>длительность рейса (мин)</t>
  </si>
  <si>
    <t>Кол-во рейсов</t>
  </si>
  <si>
    <t>Время начала</t>
  </si>
  <si>
    <t>Время конца</t>
  </si>
  <si>
    <t>Обед</t>
  </si>
  <si>
    <t>Время работы (чч:мм:сс)</t>
  </si>
  <si>
    <t>Время рейса (чч:мм:сс)</t>
  </si>
  <si>
    <t>Время рейса (час)</t>
  </si>
  <si>
    <t>Время работы (час)</t>
  </si>
  <si>
    <t>Протяженность маршрута</t>
  </si>
  <si>
    <t>Экспл. Скорость</t>
  </si>
  <si>
    <t>Автозавод - сад "Любитель"</t>
  </si>
  <si>
    <t>кроме понедельника и четверга</t>
  </si>
  <si>
    <t>07:30; 09:20; 11:45; 18:15; 20:10</t>
  </si>
  <si>
    <t>08:30; 10:20; 12:35; 19:10; 21:10</t>
  </si>
  <si>
    <t>Автозавод  - сад "Бызгун"</t>
  </si>
  <si>
    <t>08:00; 09:40; 14:30; 20:10</t>
  </si>
  <si>
    <t>08:50; 10:30; 15:20; 21:00</t>
  </si>
  <si>
    <t>Автозавод - сад "Родничок"</t>
  </si>
  <si>
    <t xml:space="preserve">07:55; 13:00; 17:45; 19:25                   </t>
  </si>
  <si>
    <t>08:45; 13:55; 18:35; 20:10</t>
  </si>
  <si>
    <t>Автозавод - сад "Южный"</t>
  </si>
  <si>
    <t>07:20; 10:20; 17:00; 19:40</t>
  </si>
  <si>
    <t>08:50; 11:40; 18:20; 20:50</t>
  </si>
  <si>
    <t>выходной и праздничный день</t>
  </si>
  <si>
    <t>07:20; 10:20; 16:00; 18:40</t>
  </si>
  <si>
    <t>08:50; 11:40; 17:20; 19:50</t>
  </si>
  <si>
    <t>Автозавод - сад "Вишневый"</t>
  </si>
  <si>
    <t>07:55; 09:00; 17:30; 20:20</t>
  </si>
  <si>
    <t>08:30; 09:30; 18:00; 21:00</t>
  </si>
  <si>
    <t>Автозавод - сад "Лиственный"</t>
  </si>
  <si>
    <t>08:10; 14:00; 17:15; 19:00</t>
  </si>
  <si>
    <t>09:00; 15:00; 18:05; 20:00</t>
  </si>
  <si>
    <t>08:10; 10:10; 17:15; 19:00</t>
  </si>
  <si>
    <t>09:00; 11:00; 18:05; 20:00</t>
  </si>
  <si>
    <t>Автозавод - сад "Чашковский"</t>
  </si>
  <si>
    <t>07:50; 18:10</t>
  </si>
  <si>
    <t>07:00; 17:30</t>
  </si>
  <si>
    <t>07:50; 09:20; 18:10</t>
  </si>
  <si>
    <t>07:00; 08:35; 17:30</t>
  </si>
  <si>
    <t>ул.Ур.Добровольцев -                                              сад "Северный:2"</t>
  </si>
  <si>
    <t>08:35; 12:20; 19:25</t>
  </si>
  <si>
    <t>09:00; 12:45; 19:40</t>
  </si>
  <si>
    <t>ул.Ур.Добровольцев - сад "Брусничный"</t>
  </si>
  <si>
    <t>07:20; 10:10; 13:05; 18:30; 19:45</t>
  </si>
  <si>
    <t>07:50; 10:50; 13:45; 19:00; 20:15</t>
  </si>
  <si>
    <t>ул.Ур.Добровольцев - сад "Земляничный"</t>
  </si>
  <si>
    <t>кроме вторника и четверга</t>
  </si>
  <si>
    <t>08:10; 11:40; 15:45; 18:50</t>
  </si>
  <si>
    <t>08:30; 12:10; 16:25; 19:30</t>
  </si>
  <si>
    <t>415и</t>
  </si>
  <si>
    <t>Стадион - сад "Ильмены", сад "Ильмены Южные"</t>
  </si>
  <si>
    <t>08:30; 09:05; 09:45; 13:20; 14:50; 17:25</t>
  </si>
  <si>
    <t>сад "Ильмены"                                                                         07:05; 09:25; 12:55; 14:25; 19:00; 19:40                                         сад "Ильмены Южные"                                                              07:00; 09:30; 12:50; 14:20; 18:55; 19:35</t>
  </si>
  <si>
    <t>416в</t>
  </si>
  <si>
    <t>Автозавод-сад "Энергетик"</t>
  </si>
  <si>
    <t>09:00; 17:00; 17:30</t>
  </si>
  <si>
    <t>14:45; 17:40</t>
  </si>
  <si>
    <t>416у</t>
  </si>
  <si>
    <t>ул.Ур.Добровольцев - сад "Энергетик"</t>
  </si>
  <si>
    <t>09:45; 18:20</t>
  </si>
  <si>
    <t>291с</t>
  </si>
  <si>
    <t>ул.Ур.Добровольцев - п.Тургояк  сад "Урал:3"</t>
  </si>
  <si>
    <t>10С</t>
  </si>
  <si>
    <t>Автозавод - СНТ "Золотая Долина"</t>
  </si>
  <si>
    <t>Ежедневно</t>
  </si>
  <si>
    <t xml:space="preserve">08:00; 10:00; 14:07; 16:55; 19:05. </t>
  </si>
  <si>
    <t xml:space="preserve">08:45; 10:45; 14:50; 17:40; 19:55. </t>
  </si>
  <si>
    <t>Автозавод : п.Трактовый : сад "Золотая долина"</t>
  </si>
  <si>
    <t>ежедневно</t>
  </si>
  <si>
    <t>Автозавод   8:00   16:55    19:10</t>
  </si>
  <si>
    <t>8:45    17:45    19:55</t>
  </si>
  <si>
    <t>Автозавод - СНТ "Калинушка"</t>
  </si>
  <si>
    <t xml:space="preserve">08:00; 10:00; 12:00; 16:00; 18:00; 20:00. </t>
  </si>
  <si>
    <t xml:space="preserve">09:00; 11:00; 13:00; 17:15; 19:15; 21:15. </t>
  </si>
  <si>
    <t>394С</t>
  </si>
  <si>
    <t>Автозавод - СНТ "Смородинка"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</si>
</sst>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9" fillId="0" borderId="0"/>
  </cellStyleXfs>
  <cellXfs count="37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top"/>
    </xf>
    <xf numFmtId="1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5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right"/>
    </xf>
    <xf numFmtId="164" fontId="8" fillId="0" borderId="1" xfId="1" applyNumberFormat="1" applyFont="1" applyFill="1" applyBorder="1" applyAlignment="1" applyProtection="1">
      <alignment horizontal="right"/>
    </xf>
    <xf numFmtId="164" fontId="8" fillId="0" borderId="1" xfId="1" applyNumberFormat="1" applyFont="1" applyBorder="1" applyAlignment="1"/>
    <xf numFmtId="2" fontId="8" fillId="0" borderId="1" xfId="1" applyNumberFormat="1" applyFont="1" applyBorder="1" applyAlignment="1"/>
    <xf numFmtId="0" fontId="8" fillId="0" borderId="1" xfId="1" applyFont="1" applyBorder="1" applyAlignment="1"/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left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left" vertical="center"/>
    </xf>
    <xf numFmtId="0" fontId="7" fillId="0" borderId="1" xfId="1" applyNumberFormat="1" applyFont="1" applyFill="1" applyBorder="1" applyAlignment="1" applyProtection="1">
      <alignment vertical="center"/>
    </xf>
    <xf numFmtId="0" fontId="7" fillId="0" borderId="2" xfId="1" applyNumberFormat="1" applyFont="1" applyFill="1" applyBorder="1" applyAlignment="1" applyProtection="1">
      <alignment vertical="center" wrapText="1"/>
    </xf>
    <xf numFmtId="0" fontId="6" fillId="0" borderId="2" xfId="1" applyNumberFormat="1" applyFont="1" applyFill="1" applyBorder="1" applyAlignment="1" applyProtection="1">
      <alignment vertical="center" wrapText="1"/>
    </xf>
    <xf numFmtId="20" fontId="8" fillId="0" borderId="2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0" xfId="1" applyNumberFormat="1" applyFont="1" applyAlignment="1">
      <alignment horizontal="right"/>
    </xf>
    <xf numFmtId="0" fontId="3" fillId="0" borderId="1" xfId="1" applyNumberFormat="1" applyFont="1" applyFill="1" applyBorder="1" applyAlignment="1" applyProtection="1">
      <alignment vertical="top"/>
    </xf>
    <xf numFmtId="1" fontId="6" fillId="0" borderId="0" xfId="1" applyNumberFormat="1" applyFont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workbookViewId="0">
      <selection activeCell="F1" sqref="F1:F65536"/>
    </sheetView>
  </sheetViews>
  <sheetFormatPr defaultRowHeight="12.75" x14ac:dyDescent="0.2"/>
  <cols>
    <col min="1" max="1" width="6.5703125" style="3" customWidth="1"/>
    <col min="2" max="2" width="41.28515625" style="3" customWidth="1"/>
    <col min="3" max="3" width="18.140625" style="3" customWidth="1"/>
    <col min="4" max="4" width="38.7109375" style="3" customWidth="1"/>
    <col min="5" max="5" width="39.5703125" style="3" customWidth="1"/>
    <col min="6" max="6" width="9.140625" style="2" hidden="1" customWidth="1"/>
    <col min="7" max="16" width="0" style="3" hidden="1" customWidth="1"/>
    <col min="17" max="16384" width="9.140625" style="3"/>
  </cols>
  <sheetData>
    <row r="2" spans="1:16" ht="18" x14ac:dyDescent="0.2">
      <c r="A2" s="1" t="s">
        <v>0</v>
      </c>
      <c r="B2" s="1"/>
      <c r="C2" s="1"/>
      <c r="D2" s="1"/>
      <c r="E2" s="1"/>
    </row>
    <row r="3" spans="1:16" ht="18" x14ac:dyDescent="0.2">
      <c r="A3" s="1" t="s">
        <v>1</v>
      </c>
      <c r="B3" s="1"/>
      <c r="C3" s="1"/>
      <c r="D3" s="1"/>
      <c r="E3" s="1"/>
    </row>
    <row r="4" spans="1:16" ht="27" customHeight="1" x14ac:dyDescent="0.2">
      <c r="A4" s="4"/>
      <c r="B4" s="4"/>
      <c r="C4" s="4"/>
      <c r="D4" s="4"/>
      <c r="E4" s="4"/>
    </row>
    <row r="5" spans="1:16" ht="29.25" customHeight="1" x14ac:dyDescent="0.2">
      <c r="E5" s="5"/>
    </row>
    <row r="6" spans="1:16" ht="66.75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</row>
    <row r="7" spans="1:16" ht="46.5" customHeight="1" x14ac:dyDescent="0.25">
      <c r="A7" s="10">
        <v>411</v>
      </c>
      <c r="B7" s="11" t="s">
        <v>18</v>
      </c>
      <c r="C7" s="12" t="s">
        <v>19</v>
      </c>
      <c r="D7" s="13" t="s">
        <v>20</v>
      </c>
      <c r="E7" s="13" t="s">
        <v>21</v>
      </c>
      <c r="F7" s="2">
        <v>40</v>
      </c>
      <c r="G7" s="14">
        <v>10</v>
      </c>
      <c r="H7" s="15">
        <v>0.3125</v>
      </c>
      <c r="I7" s="15">
        <v>0.90972222222222221</v>
      </c>
      <c r="J7" s="15">
        <v>8.3333333333333329E-2</v>
      </c>
      <c r="K7" s="16">
        <f>I7-H7-J7</f>
        <v>0.51388888888888884</v>
      </c>
      <c r="L7" s="16">
        <f>K7/G7</f>
        <v>5.1388888888888887E-2</v>
      </c>
      <c r="M7" s="17">
        <f>L7*24</f>
        <v>1.2333333333333334</v>
      </c>
      <c r="N7" s="17">
        <f>K7*24</f>
        <v>12.333333333333332</v>
      </c>
      <c r="O7" s="18">
        <v>19.7</v>
      </c>
      <c r="P7" s="17">
        <f>O7*G7/N7</f>
        <v>15.972972972972974</v>
      </c>
    </row>
    <row r="8" spans="1:16" ht="37.5" customHeight="1" x14ac:dyDescent="0.25">
      <c r="A8" s="10">
        <v>407</v>
      </c>
      <c r="B8" s="19" t="s">
        <v>22</v>
      </c>
      <c r="C8" s="12" t="s">
        <v>19</v>
      </c>
      <c r="D8" s="13" t="s">
        <v>23</v>
      </c>
      <c r="E8" s="13" t="s">
        <v>24</v>
      </c>
      <c r="F8" s="2">
        <v>38</v>
      </c>
      <c r="G8" s="14">
        <v>8</v>
      </c>
      <c r="H8" s="15">
        <v>0.33333333333333331</v>
      </c>
      <c r="I8" s="15">
        <v>0.90138888888888891</v>
      </c>
      <c r="J8" s="15">
        <v>8.3333333333333329E-2</v>
      </c>
      <c r="K8" s="16">
        <f t="shared" ref="K8:K27" si="0">I8-H8-J8</f>
        <v>0.48472222222222222</v>
      </c>
      <c r="L8" s="16">
        <f t="shared" ref="L8:L27" si="1">K8/G8</f>
        <v>6.0590277777777778E-2</v>
      </c>
      <c r="M8" s="17">
        <f t="shared" ref="M8:M27" si="2">L8*24</f>
        <v>1.4541666666666666</v>
      </c>
      <c r="N8" s="17">
        <f t="shared" ref="N8:N27" si="3">K8*24</f>
        <v>11.633333333333333</v>
      </c>
      <c r="O8" s="18">
        <v>17.5</v>
      </c>
      <c r="P8" s="17">
        <f t="shared" ref="P8:P27" si="4">O8*G8/N8</f>
        <v>12.034383954154729</v>
      </c>
    </row>
    <row r="9" spans="1:16" ht="38.25" customHeight="1" x14ac:dyDescent="0.25">
      <c r="A9" s="10">
        <v>412</v>
      </c>
      <c r="B9" s="11" t="s">
        <v>25</v>
      </c>
      <c r="C9" s="12" t="s">
        <v>19</v>
      </c>
      <c r="D9" s="20" t="s">
        <v>26</v>
      </c>
      <c r="E9" s="20" t="s">
        <v>27</v>
      </c>
      <c r="F9" s="2">
        <v>49</v>
      </c>
      <c r="G9" s="14">
        <v>8</v>
      </c>
      <c r="H9" s="15">
        <v>0.3298611111111111</v>
      </c>
      <c r="I9" s="15">
        <v>0.87430555555555556</v>
      </c>
      <c r="J9" s="15">
        <v>8.3333333333333329E-2</v>
      </c>
      <c r="K9" s="16">
        <f t="shared" si="0"/>
        <v>0.46111111111111119</v>
      </c>
      <c r="L9" s="16">
        <f t="shared" si="1"/>
        <v>5.7638888888888899E-2</v>
      </c>
      <c r="M9" s="17">
        <f t="shared" si="2"/>
        <v>1.3833333333333335</v>
      </c>
      <c r="N9" s="17">
        <f t="shared" si="3"/>
        <v>11.066666666666668</v>
      </c>
      <c r="O9" s="18">
        <v>31.3</v>
      </c>
      <c r="P9" s="17">
        <f t="shared" si="4"/>
        <v>22.626506024096383</v>
      </c>
    </row>
    <row r="10" spans="1:16" ht="26.25" customHeight="1" x14ac:dyDescent="0.25">
      <c r="A10" s="21">
        <v>435</v>
      </c>
      <c r="B10" s="22" t="s">
        <v>28</v>
      </c>
      <c r="C10" s="12" t="s">
        <v>19</v>
      </c>
      <c r="D10" s="20" t="s">
        <v>29</v>
      </c>
      <c r="E10" s="20" t="s">
        <v>30</v>
      </c>
      <c r="F10" s="2">
        <v>66</v>
      </c>
      <c r="G10" s="14">
        <v>8</v>
      </c>
      <c r="H10" s="15">
        <v>0.30555555555555552</v>
      </c>
      <c r="I10" s="15">
        <v>0.91388888888888886</v>
      </c>
      <c r="J10" s="15">
        <v>8.3333333333333329E-2</v>
      </c>
      <c r="K10" s="16">
        <f t="shared" si="0"/>
        <v>0.52500000000000002</v>
      </c>
      <c r="L10" s="16">
        <f t="shared" si="1"/>
        <v>6.5625000000000003E-2</v>
      </c>
      <c r="M10" s="17">
        <f t="shared" si="2"/>
        <v>1.5750000000000002</v>
      </c>
      <c r="N10" s="17">
        <f t="shared" si="3"/>
        <v>12.600000000000001</v>
      </c>
      <c r="O10" s="18">
        <v>47.8</v>
      </c>
      <c r="P10" s="17">
        <f t="shared" si="4"/>
        <v>30.349206349206344</v>
      </c>
    </row>
    <row r="11" spans="1:16" ht="30" customHeight="1" x14ac:dyDescent="0.25">
      <c r="A11" s="23"/>
      <c r="B11" s="24"/>
      <c r="C11" s="12" t="s">
        <v>31</v>
      </c>
      <c r="D11" s="20" t="s">
        <v>32</v>
      </c>
      <c r="E11" s="20" t="s">
        <v>33</v>
      </c>
      <c r="F11" s="2">
        <v>66</v>
      </c>
      <c r="G11" s="14">
        <v>8</v>
      </c>
      <c r="H11" s="15">
        <v>0.30555555555555552</v>
      </c>
      <c r="I11" s="15">
        <v>0.8305555555555556</v>
      </c>
      <c r="J11" s="15">
        <v>8.3333333333333329E-2</v>
      </c>
      <c r="K11" s="16">
        <f t="shared" si="0"/>
        <v>0.44166666666666682</v>
      </c>
      <c r="L11" s="16">
        <f t="shared" si="1"/>
        <v>5.5208333333333352E-2</v>
      </c>
      <c r="M11" s="17">
        <f t="shared" si="2"/>
        <v>1.3250000000000004</v>
      </c>
      <c r="N11" s="17">
        <f t="shared" si="3"/>
        <v>10.600000000000003</v>
      </c>
      <c r="O11" s="18">
        <v>47.8</v>
      </c>
      <c r="P11" s="17">
        <f t="shared" si="4"/>
        <v>36.075471698113198</v>
      </c>
    </row>
    <row r="12" spans="1:16" ht="43.5" customHeight="1" x14ac:dyDescent="0.25">
      <c r="A12" s="10">
        <v>417</v>
      </c>
      <c r="B12" s="11" t="s">
        <v>34</v>
      </c>
      <c r="C12" s="12" t="s">
        <v>19</v>
      </c>
      <c r="D12" s="20" t="s">
        <v>35</v>
      </c>
      <c r="E12" s="20" t="s">
        <v>36</v>
      </c>
      <c r="F12" s="2">
        <v>30</v>
      </c>
      <c r="G12" s="14">
        <v>8</v>
      </c>
      <c r="H12" s="15">
        <v>0.3298611111111111</v>
      </c>
      <c r="I12" s="15">
        <v>0.89583333333333337</v>
      </c>
      <c r="J12" s="15">
        <v>8.3333333333333329E-2</v>
      </c>
      <c r="K12" s="16">
        <f t="shared" si="0"/>
        <v>0.48263888888888901</v>
      </c>
      <c r="L12" s="16">
        <f t="shared" si="1"/>
        <v>6.0329861111111126E-2</v>
      </c>
      <c r="M12" s="17">
        <f t="shared" si="2"/>
        <v>1.447916666666667</v>
      </c>
      <c r="N12" s="17">
        <f t="shared" si="3"/>
        <v>11.583333333333336</v>
      </c>
      <c r="O12" s="18">
        <v>15.5</v>
      </c>
      <c r="P12" s="17">
        <f t="shared" si="4"/>
        <v>10.705035971223019</v>
      </c>
    </row>
    <row r="13" spans="1:16" ht="28.5" customHeight="1" x14ac:dyDescent="0.25">
      <c r="A13" s="21">
        <v>418</v>
      </c>
      <c r="B13" s="22" t="s">
        <v>37</v>
      </c>
      <c r="C13" s="12" t="s">
        <v>19</v>
      </c>
      <c r="D13" s="20" t="s">
        <v>38</v>
      </c>
      <c r="E13" s="20" t="s">
        <v>39</v>
      </c>
      <c r="F13" s="2">
        <v>46</v>
      </c>
      <c r="G13" s="14">
        <v>8</v>
      </c>
      <c r="H13" s="15">
        <v>0.34027777777777773</v>
      </c>
      <c r="I13" s="15">
        <v>0.8652777777777777</v>
      </c>
      <c r="J13" s="15">
        <v>8.3333333333333329E-2</v>
      </c>
      <c r="K13" s="16">
        <f t="shared" si="0"/>
        <v>0.4416666666666666</v>
      </c>
      <c r="L13" s="16">
        <f t="shared" si="1"/>
        <v>5.5208333333333325E-2</v>
      </c>
      <c r="M13" s="17">
        <f t="shared" si="2"/>
        <v>1.3249999999999997</v>
      </c>
      <c r="N13" s="17">
        <f t="shared" si="3"/>
        <v>10.599999999999998</v>
      </c>
      <c r="O13" s="18">
        <v>21</v>
      </c>
      <c r="P13" s="17">
        <f t="shared" si="4"/>
        <v>15.849056603773588</v>
      </c>
    </row>
    <row r="14" spans="1:16" ht="24" customHeight="1" x14ac:dyDescent="0.25">
      <c r="A14" s="23"/>
      <c r="B14" s="24"/>
      <c r="C14" s="12" t="s">
        <v>31</v>
      </c>
      <c r="D14" s="20" t="s">
        <v>40</v>
      </c>
      <c r="E14" s="20" t="s">
        <v>41</v>
      </c>
      <c r="F14" s="2">
        <v>46</v>
      </c>
      <c r="G14" s="14">
        <v>8</v>
      </c>
      <c r="H14" s="15">
        <v>0.34027777777777773</v>
      </c>
      <c r="I14" s="15">
        <v>0.8652777777777777</v>
      </c>
      <c r="J14" s="15">
        <v>8.3333333333333329E-2</v>
      </c>
      <c r="K14" s="16">
        <f t="shared" si="0"/>
        <v>0.4416666666666666</v>
      </c>
      <c r="L14" s="16">
        <f t="shared" si="1"/>
        <v>5.5208333333333325E-2</v>
      </c>
      <c r="M14" s="17">
        <f t="shared" si="2"/>
        <v>1.3249999999999997</v>
      </c>
      <c r="N14" s="17">
        <f t="shared" si="3"/>
        <v>10.599999999999998</v>
      </c>
      <c r="O14" s="18">
        <v>21</v>
      </c>
      <c r="P14" s="17">
        <f t="shared" si="4"/>
        <v>15.849056603773588</v>
      </c>
    </row>
    <row r="15" spans="1:16" ht="27" customHeight="1" x14ac:dyDescent="0.25">
      <c r="A15" s="21">
        <v>419</v>
      </c>
      <c r="B15" s="22" t="s">
        <v>42</v>
      </c>
      <c r="C15" s="12" t="s">
        <v>19</v>
      </c>
      <c r="D15" s="20" t="s">
        <v>43</v>
      </c>
      <c r="E15" s="20" t="s">
        <v>44</v>
      </c>
      <c r="F15" s="2">
        <v>48</v>
      </c>
      <c r="G15" s="14">
        <v>4</v>
      </c>
      <c r="H15" s="15">
        <v>0.3263888888888889</v>
      </c>
      <c r="I15" s="15">
        <v>0.76250000000000007</v>
      </c>
      <c r="J15" s="15">
        <v>8.3333333333333329E-2</v>
      </c>
      <c r="K15" s="16">
        <f t="shared" si="0"/>
        <v>0.35277777777777786</v>
      </c>
      <c r="L15" s="16">
        <f t="shared" si="1"/>
        <v>8.8194444444444464E-2</v>
      </c>
      <c r="M15" s="17">
        <f t="shared" si="2"/>
        <v>2.1166666666666671</v>
      </c>
      <c r="N15" s="17">
        <f t="shared" si="3"/>
        <v>8.4666666666666686</v>
      </c>
      <c r="O15" s="18">
        <v>20</v>
      </c>
      <c r="P15" s="17">
        <f t="shared" si="4"/>
        <v>9.4488188976377927</v>
      </c>
    </row>
    <row r="16" spans="1:16" ht="25.5" x14ac:dyDescent="0.25">
      <c r="A16" s="23"/>
      <c r="B16" s="24"/>
      <c r="C16" s="12" t="s">
        <v>31</v>
      </c>
      <c r="D16" s="20" t="s">
        <v>45</v>
      </c>
      <c r="E16" s="20" t="s">
        <v>46</v>
      </c>
      <c r="F16" s="2">
        <v>48</v>
      </c>
      <c r="G16" s="14">
        <v>6</v>
      </c>
      <c r="H16" s="15">
        <v>0.3263888888888889</v>
      </c>
      <c r="I16" s="15">
        <v>0.76250000000000007</v>
      </c>
      <c r="J16" s="15">
        <v>8.3333333333333329E-2</v>
      </c>
      <c r="K16" s="16">
        <f t="shared" si="0"/>
        <v>0.35277777777777786</v>
      </c>
      <c r="L16" s="16">
        <f t="shared" si="1"/>
        <v>5.8796296296296312E-2</v>
      </c>
      <c r="M16" s="17">
        <f t="shared" si="2"/>
        <v>1.4111111111111114</v>
      </c>
      <c r="N16" s="17">
        <f t="shared" si="3"/>
        <v>8.4666666666666686</v>
      </c>
      <c r="O16" s="18">
        <v>20</v>
      </c>
      <c r="P16" s="17">
        <f t="shared" si="4"/>
        <v>14.173228346456689</v>
      </c>
    </row>
    <row r="17" spans="1:16" ht="37.5" customHeight="1" x14ac:dyDescent="0.25">
      <c r="A17" s="10">
        <v>410</v>
      </c>
      <c r="B17" s="19" t="s">
        <v>47</v>
      </c>
      <c r="C17" s="12" t="s">
        <v>19</v>
      </c>
      <c r="D17" s="20" t="s">
        <v>48</v>
      </c>
      <c r="E17" s="20" t="s">
        <v>49</v>
      </c>
      <c r="F17" s="2">
        <v>19</v>
      </c>
      <c r="G17" s="14">
        <v>6</v>
      </c>
      <c r="H17" s="15">
        <v>0.3576388888888889</v>
      </c>
      <c r="I17" s="15">
        <v>0.8256944444444444</v>
      </c>
      <c r="J17" s="15">
        <v>8.3333333333333329E-2</v>
      </c>
      <c r="K17" s="16">
        <f t="shared" si="0"/>
        <v>0.38472222222222219</v>
      </c>
      <c r="L17" s="16">
        <f t="shared" si="1"/>
        <v>6.4120370370370369E-2</v>
      </c>
      <c r="M17" s="17">
        <f t="shared" si="2"/>
        <v>1.5388888888888888</v>
      </c>
      <c r="N17" s="17">
        <f t="shared" si="3"/>
        <v>9.2333333333333325</v>
      </c>
      <c r="O17" s="18">
        <v>8.1</v>
      </c>
      <c r="P17" s="17">
        <f t="shared" si="4"/>
        <v>5.2635379061371843</v>
      </c>
    </row>
    <row r="18" spans="1:16" ht="37.5" x14ac:dyDescent="0.25">
      <c r="A18" s="25">
        <v>415</v>
      </c>
      <c r="B18" s="26" t="s">
        <v>50</v>
      </c>
      <c r="C18" s="12" t="s">
        <v>19</v>
      </c>
      <c r="D18" s="20" t="s">
        <v>51</v>
      </c>
      <c r="E18" s="20" t="s">
        <v>52</v>
      </c>
      <c r="F18" s="2">
        <v>34</v>
      </c>
      <c r="G18" s="14">
        <v>10</v>
      </c>
      <c r="H18" s="15">
        <v>0.30555555555555552</v>
      </c>
      <c r="I18" s="15">
        <v>0.87083333333333324</v>
      </c>
      <c r="J18" s="15">
        <v>8.3333333333333329E-2</v>
      </c>
      <c r="K18" s="16">
        <f t="shared" si="0"/>
        <v>0.48194444444444445</v>
      </c>
      <c r="L18" s="16">
        <f t="shared" si="1"/>
        <v>4.8194444444444443E-2</v>
      </c>
      <c r="M18" s="17">
        <f t="shared" si="2"/>
        <v>1.1566666666666667</v>
      </c>
      <c r="N18" s="17">
        <f t="shared" si="3"/>
        <v>11.566666666666666</v>
      </c>
      <c r="O18" s="18">
        <v>20</v>
      </c>
      <c r="P18" s="17">
        <f t="shared" si="4"/>
        <v>17.291066282420751</v>
      </c>
    </row>
    <row r="19" spans="1:16" ht="37.5" x14ac:dyDescent="0.25">
      <c r="A19" s="25">
        <v>428</v>
      </c>
      <c r="B19" s="26" t="s">
        <v>53</v>
      </c>
      <c r="C19" s="12" t="s">
        <v>54</v>
      </c>
      <c r="D19" s="20" t="s">
        <v>55</v>
      </c>
      <c r="E19" s="20" t="s">
        <v>56</v>
      </c>
      <c r="F19" s="2">
        <v>34</v>
      </c>
      <c r="G19" s="14">
        <v>6</v>
      </c>
      <c r="H19" s="15">
        <v>0.34027777777777773</v>
      </c>
      <c r="I19" s="15">
        <v>0.83611111111111114</v>
      </c>
      <c r="J19" s="15">
        <v>8.3333333333333329E-2</v>
      </c>
      <c r="K19" s="16">
        <f t="shared" si="0"/>
        <v>0.41250000000000009</v>
      </c>
      <c r="L19" s="16">
        <f t="shared" si="1"/>
        <v>6.8750000000000019E-2</v>
      </c>
      <c r="M19" s="17">
        <f t="shared" si="2"/>
        <v>1.6500000000000004</v>
      </c>
      <c r="N19" s="17">
        <f t="shared" si="3"/>
        <v>9.9000000000000021</v>
      </c>
      <c r="O19" s="18">
        <v>18.399999999999999</v>
      </c>
      <c r="P19" s="17">
        <f t="shared" si="4"/>
        <v>11.151515151515149</v>
      </c>
    </row>
    <row r="20" spans="1:16" ht="65.25" customHeight="1" x14ac:dyDescent="0.25">
      <c r="A20" s="25" t="s">
        <v>57</v>
      </c>
      <c r="B20" s="26" t="s">
        <v>58</v>
      </c>
      <c r="C20" s="12" t="s">
        <v>19</v>
      </c>
      <c r="D20" s="20" t="s">
        <v>59</v>
      </c>
      <c r="E20" s="13" t="s">
        <v>60</v>
      </c>
      <c r="F20" s="2">
        <v>16</v>
      </c>
      <c r="G20" s="14">
        <v>13</v>
      </c>
      <c r="H20" s="15">
        <v>0.34375</v>
      </c>
      <c r="I20" s="15">
        <v>0.82708333333333339</v>
      </c>
      <c r="J20" s="15">
        <v>8.3333333333333329E-2</v>
      </c>
      <c r="K20" s="16">
        <f t="shared" si="0"/>
        <v>0.40000000000000008</v>
      </c>
      <c r="L20" s="16">
        <f t="shared" si="1"/>
        <v>3.0769230769230774E-2</v>
      </c>
      <c r="M20" s="17">
        <f t="shared" si="2"/>
        <v>0.73846153846153861</v>
      </c>
      <c r="N20" s="17">
        <f t="shared" si="3"/>
        <v>9.6000000000000014</v>
      </c>
      <c r="O20" s="18">
        <v>6.5</v>
      </c>
      <c r="P20" s="17">
        <f t="shared" si="4"/>
        <v>8.8020833333333321</v>
      </c>
    </row>
    <row r="21" spans="1:16" ht="25.5" x14ac:dyDescent="0.25">
      <c r="A21" s="25" t="s">
        <v>61</v>
      </c>
      <c r="B21" s="27" t="s">
        <v>62</v>
      </c>
      <c r="C21" s="12" t="s">
        <v>19</v>
      </c>
      <c r="D21" s="20" t="s">
        <v>63</v>
      </c>
      <c r="E21" s="13" t="s">
        <v>64</v>
      </c>
      <c r="F21" s="2">
        <v>46</v>
      </c>
      <c r="G21" s="14">
        <v>5</v>
      </c>
      <c r="H21" s="15">
        <v>0.36805555555555558</v>
      </c>
      <c r="I21" s="15">
        <v>0.78888888888888886</v>
      </c>
      <c r="J21" s="15">
        <v>8.3333333333333329E-2</v>
      </c>
      <c r="K21" s="16">
        <f t="shared" si="0"/>
        <v>0.33749999999999997</v>
      </c>
      <c r="L21" s="16">
        <f t="shared" si="1"/>
        <v>6.7499999999999991E-2</v>
      </c>
      <c r="M21" s="17">
        <f t="shared" si="2"/>
        <v>1.6199999999999997</v>
      </c>
      <c r="N21" s="17">
        <f t="shared" si="3"/>
        <v>8.1</v>
      </c>
      <c r="O21" s="18">
        <v>23.5</v>
      </c>
      <c r="P21" s="17">
        <f t="shared" si="4"/>
        <v>14.506172839506174</v>
      </c>
    </row>
    <row r="22" spans="1:16" ht="41.25" customHeight="1" x14ac:dyDescent="0.25">
      <c r="A22" s="28" t="s">
        <v>65</v>
      </c>
      <c r="B22" s="29" t="s">
        <v>66</v>
      </c>
      <c r="C22" s="30" t="s">
        <v>19</v>
      </c>
      <c r="D22" s="31">
        <v>0.59375</v>
      </c>
      <c r="E22" s="32" t="s">
        <v>67</v>
      </c>
      <c r="F22" s="2">
        <v>21</v>
      </c>
      <c r="G22" s="14">
        <v>6</v>
      </c>
      <c r="H22" s="15">
        <v>0.3888888888888889</v>
      </c>
      <c r="I22" s="15">
        <v>0.8340277777777777</v>
      </c>
      <c r="J22" s="15">
        <v>8.3333333333333329E-2</v>
      </c>
      <c r="K22" s="16">
        <f t="shared" si="0"/>
        <v>0.36180555555555549</v>
      </c>
      <c r="L22" s="16">
        <f t="shared" si="1"/>
        <v>6.0300925925925918E-2</v>
      </c>
      <c r="M22" s="17">
        <f t="shared" si="2"/>
        <v>1.447222222222222</v>
      </c>
      <c r="N22" s="17">
        <f t="shared" si="3"/>
        <v>8.6833333333333318</v>
      </c>
      <c r="O22" s="18">
        <v>10.8</v>
      </c>
      <c r="P22" s="17">
        <f t="shared" si="4"/>
        <v>7.4625719769673733</v>
      </c>
    </row>
    <row r="23" spans="1:16" ht="55.5" hidden="1" customHeight="1" x14ac:dyDescent="0.25">
      <c r="A23" s="25" t="s">
        <v>68</v>
      </c>
      <c r="B23" s="26" t="s">
        <v>69</v>
      </c>
      <c r="C23" s="12" t="s">
        <v>19</v>
      </c>
      <c r="D23" s="13"/>
      <c r="E23" s="13"/>
      <c r="F23" s="2">
        <v>23</v>
      </c>
      <c r="G23" s="14">
        <v>10</v>
      </c>
      <c r="H23" s="15">
        <v>0.42708333333333331</v>
      </c>
      <c r="I23" s="15">
        <v>0.77986111111111101</v>
      </c>
      <c r="J23" s="15">
        <v>4.1666666666666664E-2</v>
      </c>
      <c r="K23" s="16">
        <f t="shared" si="0"/>
        <v>0.31111111111111101</v>
      </c>
      <c r="L23" s="16">
        <f t="shared" si="1"/>
        <v>3.11111111111111E-2</v>
      </c>
      <c r="M23" s="17">
        <f t="shared" si="2"/>
        <v>0.74666666666666637</v>
      </c>
      <c r="N23" s="17">
        <f t="shared" si="3"/>
        <v>7.4666666666666641</v>
      </c>
      <c r="O23" s="18">
        <v>9.9</v>
      </c>
      <c r="P23" s="17">
        <f t="shared" si="4"/>
        <v>13.258928571428577</v>
      </c>
    </row>
    <row r="24" spans="1:16" ht="41.25" customHeight="1" x14ac:dyDescent="0.25">
      <c r="A24" s="25" t="s">
        <v>70</v>
      </c>
      <c r="B24" s="26" t="s">
        <v>71</v>
      </c>
      <c r="C24" s="33" t="s">
        <v>72</v>
      </c>
      <c r="D24" s="13" t="s">
        <v>73</v>
      </c>
      <c r="E24" s="13" t="s">
        <v>74</v>
      </c>
      <c r="F24" s="34">
        <v>38</v>
      </c>
      <c r="G24" s="14">
        <v>10</v>
      </c>
      <c r="H24" s="15">
        <v>0.33333333333333331</v>
      </c>
      <c r="I24" s="15">
        <v>0.85625000000000007</v>
      </c>
      <c r="J24" s="15">
        <v>8.3333333333333329E-2</v>
      </c>
      <c r="K24" s="16">
        <f t="shared" si="0"/>
        <v>0.43958333333333338</v>
      </c>
      <c r="L24" s="16">
        <f t="shared" si="1"/>
        <v>4.3958333333333335E-2</v>
      </c>
      <c r="M24" s="17">
        <f t="shared" si="2"/>
        <v>1.0550000000000002</v>
      </c>
      <c r="N24" s="17">
        <f t="shared" si="3"/>
        <v>10.55</v>
      </c>
      <c r="O24" s="18">
        <v>17</v>
      </c>
      <c r="P24" s="17">
        <f t="shared" si="4"/>
        <v>16.113744075829384</v>
      </c>
    </row>
    <row r="25" spans="1:16" ht="37.5" hidden="1" x14ac:dyDescent="0.25">
      <c r="A25" s="25">
        <v>10</v>
      </c>
      <c r="B25" s="26" t="s">
        <v>75</v>
      </c>
      <c r="C25" s="35" t="s">
        <v>76</v>
      </c>
      <c r="D25" s="13" t="s">
        <v>77</v>
      </c>
      <c r="E25" s="13" t="s">
        <v>78</v>
      </c>
      <c r="G25" s="14"/>
      <c r="H25" s="15"/>
      <c r="I25" s="15"/>
      <c r="J25" s="15">
        <v>8.3333333333333329E-2</v>
      </c>
      <c r="K25" s="16">
        <f t="shared" si="0"/>
        <v>-8.3333333333333329E-2</v>
      </c>
      <c r="L25" s="16" t="e">
        <f t="shared" si="1"/>
        <v>#DIV/0!</v>
      </c>
      <c r="M25" s="17" t="e">
        <f t="shared" si="2"/>
        <v>#DIV/0!</v>
      </c>
      <c r="N25" s="17">
        <f t="shared" si="3"/>
        <v>-2</v>
      </c>
      <c r="O25" s="18"/>
      <c r="P25" s="17">
        <f t="shared" si="4"/>
        <v>0</v>
      </c>
    </row>
    <row r="26" spans="1:16" ht="41.25" customHeight="1" x14ac:dyDescent="0.25">
      <c r="A26" s="25">
        <v>423</v>
      </c>
      <c r="B26" s="26" t="s">
        <v>79</v>
      </c>
      <c r="C26" s="33" t="s">
        <v>19</v>
      </c>
      <c r="D26" s="13" t="s">
        <v>80</v>
      </c>
      <c r="E26" s="13" t="s">
        <v>81</v>
      </c>
      <c r="F26" s="36">
        <v>46</v>
      </c>
      <c r="G26" s="14">
        <v>12</v>
      </c>
      <c r="H26" s="15">
        <v>0.33333333333333331</v>
      </c>
      <c r="I26" s="15">
        <v>0.91736111111111107</v>
      </c>
      <c r="J26" s="15">
        <v>8.3333333333333329E-2</v>
      </c>
      <c r="K26" s="16">
        <f t="shared" si="0"/>
        <v>0.50069444444444444</v>
      </c>
      <c r="L26" s="16">
        <f t="shared" si="1"/>
        <v>4.1724537037037039E-2</v>
      </c>
      <c r="M26" s="17">
        <f t="shared" si="2"/>
        <v>1.0013888888888889</v>
      </c>
      <c r="N26" s="17">
        <f t="shared" si="3"/>
        <v>12.016666666666666</v>
      </c>
      <c r="O26" s="18">
        <v>21.5</v>
      </c>
      <c r="P26" s="17">
        <f t="shared" si="4"/>
        <v>21.470180305131763</v>
      </c>
    </row>
    <row r="27" spans="1:16" ht="35.25" hidden="1" customHeight="1" x14ac:dyDescent="0.25">
      <c r="A27" s="25" t="s">
        <v>82</v>
      </c>
      <c r="B27" s="26" t="s">
        <v>83</v>
      </c>
      <c r="C27" s="33" t="s">
        <v>72</v>
      </c>
      <c r="D27" s="13"/>
      <c r="E27" s="13"/>
      <c r="F27" s="34">
        <v>64</v>
      </c>
      <c r="G27" s="14">
        <v>8</v>
      </c>
      <c r="H27" s="15">
        <v>0.27430555555555552</v>
      </c>
      <c r="I27" s="15">
        <v>0.89166666666666661</v>
      </c>
      <c r="J27" s="15">
        <v>8.3333333333333329E-2</v>
      </c>
      <c r="K27" s="16">
        <f t="shared" si="0"/>
        <v>0.53402777777777766</v>
      </c>
      <c r="L27" s="16">
        <f t="shared" si="1"/>
        <v>6.6753472222222207E-2</v>
      </c>
      <c r="M27" s="17">
        <f t="shared" si="2"/>
        <v>1.6020833333333329</v>
      </c>
      <c r="N27" s="17">
        <f t="shared" si="3"/>
        <v>12.816666666666663</v>
      </c>
      <c r="O27" s="18">
        <v>38.1</v>
      </c>
      <c r="P27" s="17">
        <f t="shared" si="4"/>
        <v>23.781534460338108</v>
      </c>
    </row>
  </sheetData>
  <mergeCells count="9">
    <mergeCell ref="A15:A16"/>
    <mergeCell ref="B15:B16"/>
    <mergeCell ref="A2:E2"/>
    <mergeCell ref="A3:E3"/>
    <mergeCell ref="A4:E4"/>
    <mergeCell ref="A10:A11"/>
    <mergeCell ref="B10:B11"/>
    <mergeCell ref="A13:A14"/>
    <mergeCell ref="B13:B14"/>
  </mergeCells>
  <pageMargins left="0.47" right="0.34" top="0.8" bottom="1" header="0.5" footer="0.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САДЫ 21</vt:lpstr>
      <vt:lpstr>'САДЫ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Рябинина Дарья Николаевна</dc:creator>
  <cp:lastModifiedBy>Рябинина Дарья Николаевна</cp:lastModifiedBy>
  <dcterms:created xsi:type="dcterms:W3CDTF">2021-04-13T03:27:20Z</dcterms:created>
  <dcterms:modified xsi:type="dcterms:W3CDTF">2021-04-13T03:27:30Z</dcterms:modified>
</cp:coreProperties>
</file>